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40" windowHeight="9150" activeTab="0"/>
  </bookViews>
  <sheets>
    <sheet name="МСУ" sheetId="2" r:id="rId1"/>
  </sheets>
  <definedNames>
    <definedName name="_xlnm.Print_Area" localSheetId="0">'МСУ'!$A$1:$T$46</definedName>
  </definedNames>
  <calcPr calcId="125725"/>
</workbook>
</file>

<file path=xl/sharedStrings.xml><?xml version="1.0" encoding="utf-8"?>
<sst xmlns="http://schemas.openxmlformats.org/spreadsheetml/2006/main" count="300" uniqueCount="201">
  <si>
    <t>Наименование вопроса местного значения, расходного обязательства</t>
  </si>
  <si>
    <t>Код  бюджетной классификации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</si>
  <si>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</si>
  <si>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</si>
  <si>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Рз, Прз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</si>
  <si>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</si>
  <si>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</si>
  <si>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</si>
  <si>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</si>
  <si>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</si>
  <si>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</si>
  <si>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</si>
  <si>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</si>
  <si>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</si>
  <si>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Объем средств на исполнение расходного обязательства (руб.)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</si>
  <si>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</si>
  <si>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</si>
  <si>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</si>
  <si>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</si>
  <si>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</si>
  <si>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</si>
  <si>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</si>
  <si>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</si>
  <si>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</si>
  <si>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</si>
  <si>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</si>
  <si>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</si>
  <si>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</si>
  <si>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</si>
  <si>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</si>
  <si>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</si>
  <si>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</si>
  <si>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</si>
  <si>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</si>
  <si>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</si>
  <si>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</si>
  <si>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</si>
  <si>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</si>
  <si>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</si>
  <si>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</si>
  <si>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</si>
  <si>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</si>
  <si>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0104,  0113,  1001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</si>
  <si>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</si>
  <si>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</si>
  <si>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</si>
  <si>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1.1.4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</si>
  <si>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</si>
  <si>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</si>
  <si>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0103,  0104,  0111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</si>
  <si>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</si>
  <si>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</si>
  <si>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</si>
  <si>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</si>
  <si>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</si>
  <si>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</si>
  <si>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</si>
  <si>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</si>
  <si>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</si>
  <si>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1.1.8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</si>
  <si>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</si>
  <si>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</si>
  <si>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0104,  0501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</si>
  <si>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</si>
  <si>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</si>
  <si>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</si>
  <si>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</si>
  <si>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</si>
  <si>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</si>
  <si>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0801,  0804</t>
  </si>
  <si>
    <t>1.1.11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</si>
  <si>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</si>
  <si>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</si>
  <si>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</si>
  <si>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1.1.12</t>
  </si>
  <si>
    <t>организация сбора и вывоза бытовых отходов и мусора</t>
  </si>
  <si>
    <t>РП-А-2700</t>
  </si>
  <si>
    <t>0503</t>
  </si>
  <si>
    <t>1.1.13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</si>
  <si>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</si>
  <si>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</si>
  <si>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0503,  0505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</si>
  <si>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</si>
  <si>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</si>
  <si>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0104</t>
  </si>
  <si>
    <t>организация ритуальных услуг и содержание мест захоронения</t>
  </si>
  <si>
    <t>РП-А-3100</t>
  </si>
  <si>
    <t>1.2</t>
  </si>
  <si>
    <t>РП-В</t>
  </si>
  <si>
    <t>осуществление первичного воинского учета на территориях, где отсуствуют военные комиссариаты</t>
  </si>
  <si>
    <t>РП-В-0100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</si>
  <si>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</si>
  <si>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</si>
  <si>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</si>
  <si>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 xml:space="preserve">ИТОГО </t>
  </si>
  <si>
    <t>РП-И-9999</t>
  </si>
  <si>
    <t>РП-Б</t>
  </si>
  <si>
    <t>РП-Г</t>
  </si>
  <si>
    <t>1.3</t>
  </si>
  <si>
    <t>1.4</t>
  </si>
  <si>
    <t>1.3.1</t>
  </si>
  <si>
    <t>1.3.7</t>
  </si>
  <si>
    <t>1.1.19</t>
  </si>
  <si>
    <t>1.1.20</t>
  </si>
  <si>
    <t>1.1.23</t>
  </si>
  <si>
    <t>1.1.27</t>
  </si>
  <si>
    <t>1.1.28</t>
  </si>
  <si>
    <t>1.1.29</t>
  </si>
  <si>
    <t>1.1.31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</si>
  <si>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</si>
  <si>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</si>
  <si>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 xml:space="preserve"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 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</si>
  <si>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</si>
  <si>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 xml:space="preserve">Расходные обязательства поселений </t>
  </si>
  <si>
    <t>РП-А-0400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</si>
  <si>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</si>
  <si>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</si>
  <si>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</si>
  <si>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</si>
  <si>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</si>
  <si>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</si>
  <si>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</si>
  <si>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</si>
  <si>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</si>
  <si>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</si>
  <si>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1.1.18</t>
  </si>
  <si>
    <t>РП-А-1800</t>
  </si>
  <si>
    <t xml:space="preserve">создание условий для обеспечения жителей поселения услугами связи, общественного питания, торговли и бытового обслуживания </t>
  </si>
  <si>
    <t>ст. 17</t>
  </si>
  <si>
    <t>ст. 14</t>
  </si>
  <si>
    <t>ст. 19</t>
  </si>
  <si>
    <t>Федеральный закон от 27.12.1991 № №2124-1 "О средствах массовой информации"</t>
  </si>
  <si>
    <t>Ст.38</t>
  </si>
  <si>
    <t>08.02.1992 - не установлен</t>
  </si>
  <si>
    <t>Федеральный закон от 29.12.1994 № №78-ФЗ "О библиотечном деле"</t>
  </si>
  <si>
    <t>Ст.40</t>
  </si>
  <si>
    <t>02.01.1995 - не установ</t>
  </si>
  <si>
    <t>Постановление Правительства РФ от 29.04.2006 № №258 "О субвенциях на осуществление полномочий по первичному воинскому учету на территориях, где отсутствуют военные комиссариаты"</t>
  </si>
  <si>
    <t>06.10.2003 - не установлен</t>
  </si>
  <si>
    <t>08.05.2006 -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</si>
  <si>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</si>
  <si>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</si>
  <si>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установлен</t>
  </si>
  <si>
    <t>Закон Ленинградской области от 13.10.2006 №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</si>
  <si>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</si>
  <si>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устаановлен</t>
  </si>
  <si>
    <t>(подпись)</t>
  </si>
  <si>
    <t>(расшифровка подписи)</t>
  </si>
  <si>
    <t>Исполнитель</t>
  </si>
  <si>
    <t>Глава администрации</t>
  </si>
  <si>
    <t>РП-А-3200</t>
  </si>
  <si>
    <t>1.1.32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</si>
  <si>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</si>
  <si>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</si>
  <si>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</si>
  <si>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установлен</t>
  </si>
  <si>
    <t>1.1.43</t>
  </si>
  <si>
    <t xml:space="preserve"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 </t>
  </si>
  <si>
    <t>РП-А-4300</t>
  </si>
  <si>
    <t>Решение совета депутатов МО "Пустомержское сельское поселение" № 10 от 21.02.2013г. "Об установлении и исполнении расходных обязательств МО "Пустомержское сельское поселение" в области общегосударственного управления"</t>
  </si>
  <si>
    <t>п. 1 п.п 1.1</t>
  </si>
  <si>
    <t>п. 1 п.п 1,3</t>
  </si>
  <si>
    <t>п.1  п.п. 1.2</t>
  </si>
  <si>
    <t xml:space="preserve">Решение совета депутатов МО "Пустомержское сельское поселение" № 10 от 21.02.2013г. "Об установлении и исполнении расходных обязательств МО "Пустомержское сельское поселение" в области общегосударственного управления"                 </t>
  </si>
  <si>
    <t>Решение совета депутатов МО "Пустомержское сельское поселение" № 5 от 21.02.2013г. "Об установлении и исполнении расходных обязательств МО "Пустомержское сельское поселение" по предоставлению межбюджетных трансфертов в бюджет МО "Кингисеппский муниципальный район"</t>
  </si>
  <si>
    <t>п.1 п.п 1.1.- 1.2</t>
  </si>
  <si>
    <t xml:space="preserve">Решение совета депутатов МО "Пустомержское сельское поселение" № 4 от 21.02.2013г.Об установлении и исполнении
расходных обязательств
МО «Пустомержское сельское
поселение» в области жилищно-
коммунального хозяйства
</t>
  </si>
  <si>
    <t>п. 1.1</t>
  </si>
  <si>
    <t xml:space="preserve">Решение совета депутатов МО "Пустомержское сельское поселение" № 4 от 21.02.2013г.Об установлении и исполнении
расходного обязательства
МО «Пустомержское сельское
поселение» по ремонту и содержанию
автомобильных дорог местного значения
в границах населенных пунктов поселения
</t>
  </si>
  <si>
    <t>п.1</t>
  </si>
  <si>
    <t xml:space="preserve">Решение совета депутатов МО "Пустомержское сельское поселение" № 7 от 20.03.2014г.Об установлении расходных обязательств 
муниципального образования
«Пустомержское сельское поселение»  по
предоставлению межбюджетных трансфертов
в бюджет муниципального образования
«Кингисеппский муниципальный район»
</t>
  </si>
  <si>
    <t>п. 1.2.</t>
  </si>
  <si>
    <t xml:space="preserve">Решение совета депутатов МО "Пустомержское сельское поселение" № 3 от 21.02.2013г. Об установлении и исполнении
расходных обязательств 
МО «Пустомержское сельское поселение» 
в области культуры, кинематографии
</t>
  </si>
  <si>
    <t>п1.1 - 1.2</t>
  </si>
  <si>
    <t>Решение совета депутатов МО "Пустомержское сельское поселение" № 3 от 21.02.2013г. Об установлении и исполнении
расходных обязательств 
МО «Пустомержское сельское поселение» 
в области культуры, кинематографии</t>
  </si>
  <si>
    <t>п. 1.1, 1.3</t>
  </si>
  <si>
    <t xml:space="preserve">Решение совета депутатов МО "Пустомержское сельское поселение" № 7 от 21.02.2013г. Об установлении и исполнении
расходных обязательств 
МО «Пустомержское сельское поселение» 
в области физической культуры и спорта
</t>
  </si>
  <si>
    <t>п. 1.3</t>
  </si>
  <si>
    <t>Решение совета депутатов МО "Пустомержское сельское поселение" № 4 от 21.02.2013г.Об установлении и исполнении
расходных обязательств
МО «Пустомержское сельское
поселение» в области жилищно-
коммунального хозяйства</t>
  </si>
  <si>
    <t xml:space="preserve">Решение совета депутатов МО "Пустомержское сельское поселение" № 8 от 21.02.2013г. Об установлении расходного
обязательства МО «Пустомержское
сельское поселение» по исполнению
отдельного государственного
полномочия Ленинградской области
по осуществлению первичного
воинского учета на территориях,
где отсутствуют военные комиссариаты
</t>
  </si>
  <si>
    <t xml:space="preserve">Решение совета депутатов МО "Пустомержское сельское поселение" № 8 от 20.03.2014г. Об установлении и исполнении
расходных обязательств
МО «Пустомержское сельское
поселение» в области жилищно-
коммунального хозяйства
</t>
  </si>
  <si>
    <t>п.1.1</t>
  </si>
  <si>
    <t>01.01.2013г.- не установлен</t>
  </si>
  <si>
    <t xml:space="preserve"> 01.01.2014г.- не установлен</t>
  </si>
  <si>
    <t xml:space="preserve"> 01.01.2013г.- не установлен</t>
  </si>
  <si>
    <t>01.01.2014г.- не установлен</t>
  </si>
  <si>
    <t>Иванова Л.И.</t>
  </si>
  <si>
    <t>Черепанова Е.Н.</t>
  </si>
  <si>
    <t>Финансовый            2017 год</t>
  </si>
  <si>
    <t>Финансовый              2018 год</t>
  </si>
  <si>
    <t>по состоянию на 01.05.2015</t>
  </si>
  <si>
    <r>
      <t xml:space="preserve">Плановый реестр расходных обязательств муниципального образования "Пустомержское сельское поселение" на 2016-2018 годы                     </t>
    </r>
    <r>
      <rPr>
        <sz val="14"/>
        <color indexed="8"/>
        <rFont val="Times New Roman"/>
        <family val="1"/>
      </rPr>
      <t xml:space="preserve">  </t>
    </r>
  </si>
  <si>
    <t>отчетный Финансовый 2014 год</t>
  </si>
  <si>
    <t>текущий Финансовый             2015 год</t>
  </si>
  <si>
    <t>очередной Финансовый         2016 год</t>
  </si>
  <si>
    <t>Объем средств на исполнение расходного обязательства  (тыс. руб.)</t>
  </si>
  <si>
    <t>0309</t>
  </si>
  <si>
    <t>п. 1</t>
  </si>
  <si>
    <t xml:space="preserve">Решение совета депутатов МО "Пустомержское сельское поселение" № 52 от 22.07.2015г. Об установлении расходного обязательства
МО «Пустомержское  сельское поселение»
на реализацию проектов местных инициатив граждан в рамках
подпрограммы «Создание условий для эффективного
выполнения органами местного самоуправления своих полномочий»
государственной программы Ленинградской области «Устойчивое
общественное развитие в Ленинградской области»  на 2015 год
  </t>
  </si>
  <si>
    <t>01.01.2015г.- не установлен</t>
  </si>
  <si>
    <t>Решение совета депутатов МО "Пустомержское сельское поселение" № 33 от 23.10.2013г. "Об установлении и исполнении расходных обязательств МО "Пустомержское сельское поселение" по исполнению отдельных государственных полномочий ЛО в сфере административных правоотношений"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</si>
</sst>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14">
    <font>
      <sz val="10"/>
      <name val="Arial"/>
      <family val="2"/>
    </font>
    <font>
      <b/>
      <sz val="12"/>
      <color indexed="8"/>
      <name val="Times New Roman"/>
      <family val="2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top" wrapText="1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49" fontId="9" fillId="0" borderId="1" xfId="0" applyNumberFormat="1" applyFont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 applyProtection="1">
      <alignment horizontal="left" vertical="center" wrapText="1"/>
      <protection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8" fillId="0" borderId="3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Border="1"/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/>
    <xf numFmtId="0" fontId="12" fillId="0" borderId="4" xfId="0" applyFont="1" applyBorder="1" applyAlignment="1" applyProtection="1">
      <alignment horizontal="center" vertical="center" wrapText="1"/>
      <protection/>
    </xf>
    <xf numFmtId="0" fontId="0" fillId="0" borderId="0" xfId="0" applyFont="1"/>
    <xf numFmtId="0" fontId="12" fillId="0" borderId="1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0" fontId="13" fillId="0" borderId="2" xfId="0" applyFont="1" applyBorder="1"/>
    <xf numFmtId="49" fontId="8" fillId="0" borderId="1" xfId="0" applyNumberFormat="1" applyFont="1" applyBorder="1" applyAlignment="1">
      <alignment horizontal="left" vertical="top" wrapText="1"/>
    </xf>
    <xf numFmtId="0" fontId="0" fillId="0" borderId="0" xfId="0" applyFill="1"/>
    <xf numFmtId="0" fontId="10" fillId="0" borderId="1" xfId="0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/>
    <xf numFmtId="11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 applyProtection="1">
      <alignment horizontal="center" vertical="top" wrapText="1"/>
      <protection/>
    </xf>
    <xf numFmtId="49" fontId="8" fillId="0" borderId="1" xfId="0" applyNumberFormat="1" applyFont="1" applyBorder="1" applyAlignment="1" applyProtection="1">
      <alignment horizontal="left" vertical="top" wrapText="1"/>
      <protection/>
    </xf>
    <xf numFmtId="49" fontId="9" fillId="0" borderId="1" xfId="0" applyNumberFormat="1" applyFont="1" applyBorder="1" applyAlignment="1" applyProtection="1">
      <alignment horizontal="center" vertical="top" wrapText="1"/>
      <protection/>
    </xf>
    <xf numFmtId="49" fontId="9" fillId="0" borderId="1" xfId="0" applyNumberFormat="1" applyFont="1" applyBorder="1" applyAlignment="1" applyProtection="1">
      <alignment horizontal="left" vertical="top" wrapText="1"/>
      <protection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" fontId="1" fillId="0" borderId="1" xfId="0" applyNumberFormat="1" applyFont="1" applyBorder="1" applyAlignment="1" applyProtection="1">
      <alignment horizontal="right" vertical="top"/>
      <protection locked="0"/>
    </xf>
    <xf numFmtId="4" fontId="1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NumberFormat="1" applyFont="1" applyBorder="1" applyAlignment="1">
      <alignment vertical="top" wrapText="1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49" fontId="8" fillId="0" borderId="1" xfId="0" applyNumberFormat="1" applyFont="1" applyBorder="1" applyAlignment="1" applyProtection="1">
      <alignment horizontal="center" vertical="top" wrapText="1"/>
      <protection/>
    </xf>
    <xf numFmtId="4" fontId="7" fillId="0" borderId="1" xfId="0" applyNumberFormat="1" applyFont="1" applyBorder="1" applyAlignment="1" applyProtection="1">
      <alignment horizontal="right" vertical="top"/>
      <protection locked="0"/>
    </xf>
    <xf numFmtId="4" fontId="7" fillId="0" borderId="1" xfId="0" applyNumberFormat="1" applyFont="1" applyFill="1" applyBorder="1" applyAlignment="1" applyProtection="1">
      <alignment horizontal="right" vertical="top"/>
      <protection locked="0"/>
    </xf>
    <xf numFmtId="164" fontId="8" fillId="0" borderId="1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1" fontId="1" fillId="0" borderId="1" xfId="0" applyNumberFormat="1" applyFont="1" applyBorder="1" applyAlignment="1" applyProtection="1">
      <alignment horizontal="left" vertical="top" wrapText="1"/>
      <protection locked="0"/>
    </xf>
    <xf numFmtId="11" fontId="7" fillId="0" borderId="1" xfId="0" applyNumberFormat="1" applyFont="1" applyBorder="1" applyAlignment="1" applyProtection="1">
      <alignment vertical="top" wrapText="1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164" fontId="9" fillId="0" borderId="1" xfId="0" applyNumberFormat="1" applyFont="1" applyBorder="1" applyAlignment="1" applyProtection="1">
      <alignment horizontal="left" vertical="top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4" fontId="7" fillId="0" borderId="5" xfId="0" applyNumberFormat="1" applyFont="1" applyFill="1" applyBorder="1" applyAlignment="1" applyProtection="1">
      <alignment horizontal="center" vertical="top"/>
      <protection locked="0"/>
    </xf>
    <xf numFmtId="49" fontId="7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 wrapText="1"/>
      <protection/>
    </xf>
    <xf numFmtId="49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  <protection/>
    </xf>
    <xf numFmtId="49" fontId="8" fillId="0" borderId="1" xfId="0" applyNumberFormat="1" applyFont="1" applyFill="1" applyBorder="1" applyAlignment="1" applyProtection="1">
      <alignment horizontal="left" vertical="top" wrapText="1"/>
      <protection/>
    </xf>
    <xf numFmtId="49" fontId="8" fillId="0" borderId="1" xfId="0" applyNumberFormat="1" applyFont="1" applyFill="1" applyBorder="1" applyAlignment="1" applyProtection="1">
      <alignment horizontal="center" vertical="top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49" fontId="7" fillId="0" borderId="5" xfId="0" applyNumberFormat="1" applyFont="1" applyBorder="1" applyAlignment="1" applyProtection="1">
      <alignment horizontal="center" vertical="top" wrapText="1"/>
      <protection/>
    </xf>
    <xf numFmtId="49" fontId="7" fillId="0" borderId="3" xfId="0" applyNumberFormat="1" applyFont="1" applyBorder="1" applyAlignment="1" applyProtection="1">
      <alignment horizontal="center" vertical="top" wrapText="1"/>
      <protection/>
    </xf>
    <xf numFmtId="49" fontId="8" fillId="0" borderId="5" xfId="0" applyNumberFormat="1" applyFont="1" applyBorder="1" applyAlignment="1" applyProtection="1">
      <alignment horizontal="left" vertical="top" wrapText="1"/>
      <protection/>
    </xf>
    <xf numFmtId="49" fontId="8" fillId="0" borderId="3" xfId="0" applyNumberFormat="1" applyFont="1" applyBorder="1" applyAlignment="1" applyProtection="1">
      <alignment horizontal="left" vertical="top" wrapText="1"/>
      <protection/>
    </xf>
    <xf numFmtId="4" fontId="7" fillId="0" borderId="5" xfId="0" applyNumberFormat="1" applyFont="1" applyBorder="1" applyAlignment="1" applyProtection="1">
      <alignment horizontal="center" vertical="top"/>
      <protection locked="0"/>
    </xf>
    <xf numFmtId="4" fontId="7" fillId="0" borderId="3" xfId="0" applyNumberFormat="1" applyFont="1" applyBorder="1" applyAlignment="1" applyProtection="1">
      <alignment horizontal="center" vertical="top"/>
      <protection locked="0"/>
    </xf>
    <xf numFmtId="49" fontId="8" fillId="0" borderId="5" xfId="0" applyNumberFormat="1" applyFont="1" applyBorder="1" applyAlignment="1" applyProtection="1">
      <alignment horizontal="center" vertical="top" wrapText="1"/>
      <protection/>
    </xf>
    <xf numFmtId="49" fontId="8" fillId="0" borderId="3" xfId="0" applyNumberFormat="1" applyFont="1" applyBorder="1" applyAlignment="1" applyProtection="1">
      <alignment horizontal="center" vertical="top" wrapText="1"/>
      <protection/>
    </xf>
    <xf numFmtId="4" fontId="7" fillId="0" borderId="5" xfId="0" applyNumberFormat="1" applyFont="1" applyFill="1" applyBorder="1" applyAlignment="1" applyProtection="1">
      <alignment horizontal="center" vertical="top"/>
      <protection locked="0"/>
    </xf>
    <xf numFmtId="4" fontId="7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horizontal="center" vertical="center" wrapText="1"/>
      <protection/>
    </xf>
    <xf numFmtId="4" fontId="7" fillId="0" borderId="5" xfId="0" applyNumberFormat="1" applyFont="1" applyFill="1" applyBorder="1" applyAlignment="1" applyProtection="1">
      <alignment horizontal="right" vertical="top"/>
      <protection locked="0"/>
    </xf>
    <xf numFmtId="4" fontId="7" fillId="0" borderId="3" xfId="0" applyNumberFormat="1" applyFont="1" applyFill="1" applyBorder="1" applyAlignment="1" applyProtection="1">
      <alignment horizontal="right" vertical="top"/>
      <protection locked="0"/>
    </xf>
    <xf numFmtId="4" fontId="8" fillId="0" borderId="5" xfId="0" applyNumberFormat="1" applyFont="1" applyBorder="1" applyAlignment="1" applyProtection="1">
      <alignment horizontal="right" vertical="top"/>
      <protection locked="0"/>
    </xf>
    <xf numFmtId="4" fontId="8" fillId="0" borderId="3" xfId="0" applyNumberFormat="1" applyFont="1" applyBorder="1" applyAlignment="1" applyProtection="1">
      <alignment horizontal="right" vertical="top"/>
      <protection locked="0"/>
    </xf>
    <xf numFmtId="4" fontId="7" fillId="0" borderId="5" xfId="0" applyNumberFormat="1" applyFont="1" applyBorder="1" applyAlignment="1" applyProtection="1">
      <alignment horizontal="right" vertical="top"/>
      <protection locked="0"/>
    </xf>
    <xf numFmtId="4" fontId="7" fillId="0" borderId="3" xfId="0" applyNumberFormat="1" applyFont="1" applyBorder="1" applyAlignment="1" applyProtection="1">
      <alignment horizontal="right" vertical="top"/>
      <protection locked="0"/>
    </xf>
    <xf numFmtId="0" fontId="12" fillId="0" borderId="5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textRotation="90" wrapText="1"/>
      <protection/>
    </xf>
    <xf numFmtId="0" fontId="12" fillId="0" borderId="6" xfId="0" applyFont="1" applyBorder="1" applyAlignment="1" applyProtection="1">
      <alignment horizontal="center" vertical="center" textRotation="90" wrapText="1"/>
      <protection/>
    </xf>
    <xf numFmtId="0" fontId="12" fillId="0" borderId="3" xfId="0" applyFont="1" applyBorder="1" applyAlignment="1" applyProtection="1">
      <alignment horizontal="center" vertical="center" textRotation="90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43" fontId="12" fillId="0" borderId="4" xfId="0" applyNumberFormat="1" applyFont="1" applyBorder="1" applyAlignment="1" applyProtection="1">
      <alignment horizontal="center" vertical="center" wrapText="1"/>
      <protection/>
    </xf>
    <xf numFmtId="43" fontId="12" fillId="0" borderId="7" xfId="0" applyNumberFormat="1" applyFont="1" applyBorder="1" applyAlignment="1" applyProtection="1">
      <alignment horizontal="center" vertical="center" wrapText="1"/>
      <protection/>
    </xf>
    <xf numFmtId="43" fontId="12" fillId="0" borderId="8" xfId="0" applyNumberFormat="1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3"/>
  <sheetViews>
    <sheetView showGridLines="0" tabSelected="1" zoomScale="70" zoomScaleNormal="70" workbookViewId="0" topLeftCell="A1">
      <selection activeCell="F36" sqref="F36"/>
    </sheetView>
  </sheetViews>
  <sheetFormatPr defaultColWidth="9.140625" defaultRowHeight="10.5" customHeight="1"/>
  <cols>
    <col min="1" max="1" width="7.7109375" style="0" customWidth="1"/>
    <col min="2" max="2" width="47.421875" style="0" customWidth="1"/>
    <col min="3" max="3" width="12.421875" style="0" customWidth="1"/>
    <col min="4" max="4" width="14.8515625" style="0" customWidth="1"/>
    <col min="5" max="5" width="25.28125" style="0" customWidth="1"/>
    <col min="6" max="6" width="11.7109375" style="0" customWidth="1"/>
    <col min="7" max="7" width="13.7109375" style="0" customWidth="1"/>
    <col min="8" max="8" width="24.421875" style="0" customWidth="1"/>
    <col min="9" max="9" width="12.7109375" style="0" customWidth="1"/>
    <col min="10" max="10" width="14.140625" style="0" customWidth="1"/>
    <col min="11" max="11" width="29.8515625" style="0" customWidth="1"/>
    <col min="12" max="12" width="12.28125" style="0" customWidth="1"/>
    <col min="13" max="13" width="14.140625" style="0" customWidth="1"/>
    <col min="14" max="14" width="16.140625" style="0" customWidth="1"/>
    <col min="15" max="15" width="15.28125" style="0" customWidth="1"/>
    <col min="16" max="16" width="18.28125" style="27" customWidth="1"/>
    <col min="17" max="17" width="15.7109375" style="0" customWidth="1"/>
    <col min="18" max="18" width="16.57421875" style="0" customWidth="1"/>
    <col min="19" max="19" width="15.28125" style="0" customWidth="1"/>
    <col min="20" max="20" width="7.140625" style="0" customWidth="1"/>
  </cols>
  <sheetData>
    <row r="1" spans="1:20" s="16" customFormat="1" ht="40.5" customHeight="1">
      <c r="A1" s="83" t="s">
        <v>191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15"/>
    </row>
    <row r="2" spans="1:20" ht="20.25" customHeight="1">
      <c r="A2" s="108" t="s">
        <v>190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3"/>
    </row>
    <row r="3" spans="1:20" s="20" customFormat="1" ht="28.15" customHeight="1">
      <c r="A3" s="92" t="s">
        <v>0</v>
      </c>
      <c r="B3" s="92"/>
      <c r="C3" s="92"/>
      <c r="D3" s="19" t="s">
        <v>1</v>
      </c>
      <c r="E3" s="102" t="s">
        <v>2</v>
      </c>
      <c r="F3" s="103"/>
      <c r="G3" s="103"/>
      <c r="H3" s="103"/>
      <c r="I3" s="103"/>
      <c r="J3" s="103"/>
      <c r="K3" s="103"/>
      <c r="L3" s="103"/>
      <c r="M3" s="104" t="s">
        <v>14</v>
      </c>
      <c r="N3" s="99" t="s">
        <v>195</v>
      </c>
      <c r="O3" s="100"/>
      <c r="P3" s="100"/>
      <c r="Q3" s="100"/>
      <c r="R3" s="100"/>
      <c r="S3" s="100"/>
      <c r="T3" s="95" t="s">
        <v>3</v>
      </c>
    </row>
    <row r="4" spans="1:20" s="20" customFormat="1" ht="39.75" customHeight="1">
      <c r="A4" s="92"/>
      <c r="B4" s="92"/>
      <c r="C4" s="92"/>
      <c r="D4" s="90" t="s">
        <v>4</v>
      </c>
      <c r="E4" s="99" t="s">
        <v>5</v>
      </c>
      <c r="F4" s="100"/>
      <c r="G4" s="101"/>
      <c r="H4" s="99" t="s">
        <v>6</v>
      </c>
      <c r="I4" s="100"/>
      <c r="J4" s="101"/>
      <c r="K4" s="99" t="s">
        <v>7</v>
      </c>
      <c r="L4" s="100"/>
      <c r="M4" s="101"/>
      <c r="N4" s="99" t="s">
        <v>192</v>
      </c>
      <c r="O4" s="101"/>
      <c r="P4" s="98" t="s">
        <v>193</v>
      </c>
      <c r="Q4" s="92" t="s">
        <v>194</v>
      </c>
      <c r="R4" s="99" t="s">
        <v>8</v>
      </c>
      <c r="S4" s="100"/>
      <c r="T4" s="96"/>
    </row>
    <row r="5" spans="1:20" s="20" customFormat="1" ht="80.25" customHeight="1">
      <c r="A5" s="92"/>
      <c r="B5" s="92"/>
      <c r="C5" s="92"/>
      <c r="D5" s="91"/>
      <c r="E5" s="21" t="s">
        <v>9</v>
      </c>
      <c r="F5" s="21" t="s">
        <v>10</v>
      </c>
      <c r="G5" s="21" t="s">
        <v>11</v>
      </c>
      <c r="H5" s="21" t="s">
        <v>9</v>
      </c>
      <c r="I5" s="21" t="s">
        <v>10</v>
      </c>
      <c r="J5" s="21" t="s">
        <v>11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98"/>
      <c r="Q5" s="92"/>
      <c r="R5" s="53" t="s">
        <v>188</v>
      </c>
      <c r="S5" s="53" t="s">
        <v>189</v>
      </c>
      <c r="T5" s="97"/>
    </row>
    <row r="6" spans="1:20" s="18" customFormat="1" ht="13.9" customHeight="1">
      <c r="A6" s="13" t="s">
        <v>15</v>
      </c>
      <c r="B6" s="17" t="s">
        <v>16</v>
      </c>
      <c r="C6" s="17" t="s">
        <v>17</v>
      </c>
      <c r="D6" s="17" t="s">
        <v>18</v>
      </c>
      <c r="E6" s="13" t="s">
        <v>19</v>
      </c>
      <c r="F6" s="13" t="s">
        <v>20</v>
      </c>
      <c r="G6" s="13" t="s">
        <v>21</v>
      </c>
      <c r="H6" s="13" t="s">
        <v>22</v>
      </c>
      <c r="I6" s="13" t="s">
        <v>23</v>
      </c>
      <c r="J6" s="13" t="s">
        <v>24</v>
      </c>
      <c r="K6" s="13" t="s">
        <v>25</v>
      </c>
      <c r="L6" s="13" t="s">
        <v>26</v>
      </c>
      <c r="M6" s="13" t="s">
        <v>27</v>
      </c>
      <c r="N6" s="13" t="s">
        <v>28</v>
      </c>
      <c r="O6" s="13" t="s">
        <v>29</v>
      </c>
      <c r="P6" s="28" t="s">
        <v>30</v>
      </c>
      <c r="Q6" s="13" t="s">
        <v>31</v>
      </c>
      <c r="R6" s="13" t="s">
        <v>32</v>
      </c>
      <c r="S6" s="13" t="s">
        <v>33</v>
      </c>
      <c r="T6" s="13" t="s">
        <v>34</v>
      </c>
    </row>
    <row r="7" spans="1:20" ht="15.75">
      <c r="A7" s="4" t="s">
        <v>35</v>
      </c>
      <c r="B7" s="5" t="s">
        <v>113</v>
      </c>
      <c r="C7" s="6" t="s">
        <v>36</v>
      </c>
      <c r="D7" s="6"/>
      <c r="E7" s="7"/>
      <c r="F7" s="7"/>
      <c r="G7" s="7"/>
      <c r="H7" s="8"/>
      <c r="I7" s="8"/>
      <c r="J7" s="8"/>
      <c r="K7" s="8"/>
      <c r="L7" s="8"/>
      <c r="M7" s="8"/>
      <c r="N7" s="29">
        <f aca="true" t="shared" si="0" ref="N7:S7">N8+N31+N32+N36</f>
        <v>26046.499999999996</v>
      </c>
      <c r="O7" s="9">
        <f t="shared" si="0"/>
        <v>23719.200000000004</v>
      </c>
      <c r="P7" s="29">
        <f t="shared" si="0"/>
        <v>18562.2</v>
      </c>
      <c r="Q7" s="9">
        <f t="shared" si="0"/>
        <v>19564.5</v>
      </c>
      <c r="R7" s="9">
        <f t="shared" si="0"/>
        <v>20542.9</v>
      </c>
      <c r="S7" s="9">
        <f t="shared" si="0"/>
        <v>20542.9</v>
      </c>
      <c r="T7" s="1"/>
    </row>
    <row r="8" spans="1:20" ht="78.75">
      <c r="A8" s="33" t="s">
        <v>37</v>
      </c>
      <c r="B8" s="34" t="s">
        <v>112</v>
      </c>
      <c r="C8" s="35" t="s">
        <v>38</v>
      </c>
      <c r="D8" s="35"/>
      <c r="E8" s="36"/>
      <c r="F8" s="36"/>
      <c r="G8" s="36"/>
      <c r="H8" s="37"/>
      <c r="I8" s="37"/>
      <c r="J8" s="37"/>
      <c r="K8" s="37"/>
      <c r="L8" s="37"/>
      <c r="M8" s="37"/>
      <c r="N8" s="39">
        <f aca="true" t="shared" si="1" ref="N8">SUM(N9:N30,)</f>
        <v>25845.799999999996</v>
      </c>
      <c r="O8" s="38">
        <f aca="true" t="shared" si="2" ref="O8:R8">SUM(O9:O30,)</f>
        <v>23518.500000000004</v>
      </c>
      <c r="P8" s="39">
        <f t="shared" si="2"/>
        <v>18356.5</v>
      </c>
      <c r="Q8" s="38">
        <f t="shared" si="2"/>
        <v>19347.7</v>
      </c>
      <c r="R8" s="38">
        <f t="shared" si="2"/>
        <v>20315.300000000003</v>
      </c>
      <c r="S8" s="38">
        <f aca="true" t="shared" si="3" ref="S8">SUM(S9:S30,)</f>
        <v>20315.300000000003</v>
      </c>
      <c r="T8" s="1"/>
    </row>
    <row r="9" spans="1:20" ht="184.5" customHeight="1">
      <c r="A9" s="73" t="s">
        <v>39</v>
      </c>
      <c r="B9" s="75" t="s">
        <v>40</v>
      </c>
      <c r="C9" s="79" t="s">
        <v>41</v>
      </c>
      <c r="D9" s="79" t="s">
        <v>42</v>
      </c>
      <c r="E9" s="10" t="s">
        <v>117</v>
      </c>
      <c r="F9" s="10" t="s">
        <v>118</v>
      </c>
      <c r="G9" s="10" t="s">
        <v>119</v>
      </c>
      <c r="H9" s="11" t="s">
        <v>122</v>
      </c>
      <c r="I9" s="12" t="s">
        <v>123</v>
      </c>
      <c r="J9" s="10" t="s">
        <v>124</v>
      </c>
      <c r="K9" s="32" t="s">
        <v>159</v>
      </c>
      <c r="L9" s="40" t="s">
        <v>160</v>
      </c>
      <c r="M9" s="40" t="s">
        <v>182</v>
      </c>
      <c r="N9" s="84">
        <v>6208.2</v>
      </c>
      <c r="O9" s="86">
        <v>6068</v>
      </c>
      <c r="P9" s="84">
        <v>6446.9</v>
      </c>
      <c r="Q9" s="88">
        <v>6795</v>
      </c>
      <c r="R9" s="88">
        <v>7134.8</v>
      </c>
      <c r="S9" s="88">
        <f>R9</f>
        <v>7134.8</v>
      </c>
      <c r="T9" s="93"/>
    </row>
    <row r="10" spans="1:20" ht="82.5" customHeight="1">
      <c r="A10" s="74"/>
      <c r="B10" s="76"/>
      <c r="C10" s="80"/>
      <c r="D10" s="80"/>
      <c r="E10" s="11" t="s">
        <v>120</v>
      </c>
      <c r="F10" s="11" t="s">
        <v>118</v>
      </c>
      <c r="G10" s="11" t="s">
        <v>121</v>
      </c>
      <c r="H10" s="11"/>
      <c r="I10" s="12"/>
      <c r="J10" s="12"/>
      <c r="K10" s="32"/>
      <c r="L10" s="40"/>
      <c r="M10" s="40"/>
      <c r="N10" s="85"/>
      <c r="O10" s="87"/>
      <c r="P10" s="85"/>
      <c r="Q10" s="89"/>
      <c r="R10" s="89"/>
      <c r="S10" s="89"/>
      <c r="T10" s="94"/>
    </row>
    <row r="11" spans="1:20" s="27" customFormat="1" ht="187.5" customHeight="1">
      <c r="A11" s="55" t="s">
        <v>46</v>
      </c>
      <c r="B11" s="56" t="s">
        <v>115</v>
      </c>
      <c r="C11" s="57" t="s">
        <v>114</v>
      </c>
      <c r="D11" s="57" t="s">
        <v>116</v>
      </c>
      <c r="E11" s="58" t="s">
        <v>117</v>
      </c>
      <c r="F11" s="58" t="s">
        <v>128</v>
      </c>
      <c r="G11" s="58" t="s">
        <v>119</v>
      </c>
      <c r="H11" s="59"/>
      <c r="I11" s="59"/>
      <c r="J11" s="59"/>
      <c r="K11" s="60" t="s">
        <v>159</v>
      </c>
      <c r="L11" s="61" t="s">
        <v>197</v>
      </c>
      <c r="M11" s="61" t="s">
        <v>182</v>
      </c>
      <c r="N11" s="54">
        <v>95.6</v>
      </c>
      <c r="O11" s="54">
        <v>95.6</v>
      </c>
      <c r="P11" s="54">
        <v>0</v>
      </c>
      <c r="Q11" s="54">
        <v>0</v>
      </c>
      <c r="R11" s="54">
        <v>0</v>
      </c>
      <c r="S11" s="54">
        <v>0</v>
      </c>
      <c r="T11" s="62"/>
    </row>
    <row r="12" spans="1:20" ht="188.25" customHeight="1">
      <c r="A12" s="73" t="s">
        <v>55</v>
      </c>
      <c r="B12" s="75" t="s">
        <v>43</v>
      </c>
      <c r="C12" s="79" t="s">
        <v>44</v>
      </c>
      <c r="D12" s="79" t="s">
        <v>45</v>
      </c>
      <c r="E12" s="11" t="s">
        <v>117</v>
      </c>
      <c r="F12" s="11" t="s">
        <v>128</v>
      </c>
      <c r="G12" s="11" t="s">
        <v>119</v>
      </c>
      <c r="H12" s="12"/>
      <c r="I12" s="12"/>
      <c r="J12" s="12"/>
      <c r="K12" s="32" t="s">
        <v>159</v>
      </c>
      <c r="L12" s="40" t="s">
        <v>161</v>
      </c>
      <c r="M12" s="40" t="s">
        <v>182</v>
      </c>
      <c r="N12" s="84">
        <v>150</v>
      </c>
      <c r="O12" s="88">
        <v>150</v>
      </c>
      <c r="P12" s="84">
        <v>105.2</v>
      </c>
      <c r="Q12" s="88">
        <v>110.9</v>
      </c>
      <c r="R12" s="88">
        <v>116.5</v>
      </c>
      <c r="S12" s="88">
        <f>R12</f>
        <v>116.5</v>
      </c>
      <c r="T12" s="93"/>
    </row>
    <row r="13" spans="1:20" ht="87.75" customHeight="1">
      <c r="A13" s="74"/>
      <c r="B13" s="76"/>
      <c r="C13" s="80"/>
      <c r="D13" s="80"/>
      <c r="E13" s="41" t="s">
        <v>131</v>
      </c>
      <c r="F13" s="42" t="s">
        <v>132</v>
      </c>
      <c r="G13" s="42" t="s">
        <v>133</v>
      </c>
      <c r="H13" s="12"/>
      <c r="I13" s="12"/>
      <c r="J13" s="12"/>
      <c r="K13" s="32"/>
      <c r="L13" s="40"/>
      <c r="M13" s="40"/>
      <c r="N13" s="85"/>
      <c r="O13" s="89"/>
      <c r="P13" s="85"/>
      <c r="Q13" s="89"/>
      <c r="R13" s="89"/>
      <c r="S13" s="89"/>
      <c r="T13" s="94"/>
    </row>
    <row r="14" spans="1:20" ht="191.25" customHeight="1">
      <c r="A14" s="73" t="s">
        <v>59</v>
      </c>
      <c r="B14" s="79" t="s">
        <v>47</v>
      </c>
      <c r="C14" s="79" t="s">
        <v>48</v>
      </c>
      <c r="D14" s="79" t="s">
        <v>49</v>
      </c>
      <c r="E14" s="40" t="s">
        <v>117</v>
      </c>
      <c r="F14" s="40" t="s">
        <v>129</v>
      </c>
      <c r="G14" s="40" t="s">
        <v>119</v>
      </c>
      <c r="H14" s="12"/>
      <c r="I14" s="12"/>
      <c r="J14" s="12"/>
      <c r="K14" s="26" t="s">
        <v>163</v>
      </c>
      <c r="L14" s="11" t="s">
        <v>162</v>
      </c>
      <c r="M14" s="11" t="s">
        <v>182</v>
      </c>
      <c r="N14" s="81">
        <v>292.6</v>
      </c>
      <c r="O14" s="77">
        <v>242.6</v>
      </c>
      <c r="P14" s="81">
        <v>299.6</v>
      </c>
      <c r="Q14" s="77">
        <v>315.8</v>
      </c>
      <c r="R14" s="77">
        <v>331.6</v>
      </c>
      <c r="S14" s="77">
        <f>R14</f>
        <v>331.6</v>
      </c>
      <c r="T14" s="2"/>
    </row>
    <row r="15" spans="1:20" ht="228.75" customHeight="1">
      <c r="A15" s="74"/>
      <c r="B15" s="80"/>
      <c r="C15" s="80"/>
      <c r="D15" s="80"/>
      <c r="E15" s="40"/>
      <c r="F15" s="40"/>
      <c r="G15" s="40"/>
      <c r="H15" s="12"/>
      <c r="I15" s="12"/>
      <c r="J15" s="12"/>
      <c r="K15" s="31" t="s">
        <v>164</v>
      </c>
      <c r="L15" s="11" t="s">
        <v>165</v>
      </c>
      <c r="M15" s="11" t="s">
        <v>182</v>
      </c>
      <c r="N15" s="82"/>
      <c r="O15" s="78"/>
      <c r="P15" s="82"/>
      <c r="Q15" s="78"/>
      <c r="R15" s="78"/>
      <c r="S15" s="78"/>
      <c r="T15" s="2"/>
    </row>
    <row r="16" spans="1:20" ht="189" customHeight="1">
      <c r="A16" s="33" t="s">
        <v>66</v>
      </c>
      <c r="B16" s="34" t="s">
        <v>50</v>
      </c>
      <c r="C16" s="43" t="s">
        <v>51</v>
      </c>
      <c r="D16" s="43" t="s">
        <v>45</v>
      </c>
      <c r="E16" s="11" t="s">
        <v>117</v>
      </c>
      <c r="F16" s="11" t="s">
        <v>129</v>
      </c>
      <c r="G16" s="11" t="s">
        <v>119</v>
      </c>
      <c r="H16" s="12"/>
      <c r="I16" s="12"/>
      <c r="J16" s="12"/>
      <c r="K16" s="26" t="s">
        <v>180</v>
      </c>
      <c r="L16" s="11" t="s">
        <v>181</v>
      </c>
      <c r="M16" s="11" t="s">
        <v>183</v>
      </c>
      <c r="N16" s="45">
        <v>2467.7</v>
      </c>
      <c r="O16" s="44">
        <v>2183.4</v>
      </c>
      <c r="P16" s="45">
        <v>456</v>
      </c>
      <c r="Q16" s="44">
        <v>480.6</v>
      </c>
      <c r="R16" s="44">
        <v>504.7</v>
      </c>
      <c r="S16" s="44">
        <f aca="true" t="shared" si="4" ref="S16:S21">R16</f>
        <v>504.7</v>
      </c>
      <c r="T16" s="2"/>
    </row>
    <row r="17" spans="1:20" ht="189" customHeight="1">
      <c r="A17" s="33" t="s">
        <v>70</v>
      </c>
      <c r="B17" s="34" t="s">
        <v>52</v>
      </c>
      <c r="C17" s="43" t="s">
        <v>53</v>
      </c>
      <c r="D17" s="43" t="s">
        <v>54</v>
      </c>
      <c r="E17" s="11" t="s">
        <v>117</v>
      </c>
      <c r="F17" s="11" t="s">
        <v>129</v>
      </c>
      <c r="G17" s="11" t="s">
        <v>119</v>
      </c>
      <c r="H17" s="12"/>
      <c r="I17" s="12"/>
      <c r="J17" s="12"/>
      <c r="K17" s="26" t="s">
        <v>166</v>
      </c>
      <c r="L17" s="11" t="s">
        <v>167</v>
      </c>
      <c r="M17" s="11" t="s">
        <v>184</v>
      </c>
      <c r="N17" s="45">
        <v>5815.6</v>
      </c>
      <c r="O17" s="44">
        <v>4465.1</v>
      </c>
      <c r="P17" s="45">
        <v>530</v>
      </c>
      <c r="Q17" s="44">
        <v>558.6</v>
      </c>
      <c r="R17" s="44">
        <v>586.5</v>
      </c>
      <c r="S17" s="44">
        <f t="shared" si="4"/>
        <v>586.5</v>
      </c>
      <c r="T17" s="2"/>
    </row>
    <row r="18" spans="1:20" ht="261" customHeight="1">
      <c r="A18" s="33" t="s">
        <v>74</v>
      </c>
      <c r="B18" s="46" t="s">
        <v>56</v>
      </c>
      <c r="C18" s="43" t="s">
        <v>57</v>
      </c>
      <c r="D18" s="43" t="s">
        <v>58</v>
      </c>
      <c r="E18" s="11" t="s">
        <v>117</v>
      </c>
      <c r="F18" s="11" t="s">
        <v>129</v>
      </c>
      <c r="G18" s="11" t="s">
        <v>119</v>
      </c>
      <c r="H18" s="12"/>
      <c r="I18" s="12"/>
      <c r="J18" s="12"/>
      <c r="K18" s="31" t="s">
        <v>168</v>
      </c>
      <c r="L18" s="11" t="s">
        <v>169</v>
      </c>
      <c r="M18" s="11" t="s">
        <v>182</v>
      </c>
      <c r="N18" s="45">
        <v>1340.4</v>
      </c>
      <c r="O18" s="44">
        <v>1223.2</v>
      </c>
      <c r="P18" s="45">
        <v>2948.2</v>
      </c>
      <c r="Q18" s="44">
        <v>3107.4</v>
      </c>
      <c r="R18" s="44">
        <v>3262.8</v>
      </c>
      <c r="S18" s="44">
        <f t="shared" si="4"/>
        <v>3262.8</v>
      </c>
      <c r="T18" s="2"/>
    </row>
    <row r="19" spans="1:20" ht="271.5" customHeight="1">
      <c r="A19" s="33" t="s">
        <v>78</v>
      </c>
      <c r="B19" s="46" t="s">
        <v>60</v>
      </c>
      <c r="C19" s="43" t="s">
        <v>61</v>
      </c>
      <c r="D19" s="43" t="s">
        <v>62</v>
      </c>
      <c r="E19" s="11" t="s">
        <v>117</v>
      </c>
      <c r="F19" s="11" t="s">
        <v>129</v>
      </c>
      <c r="G19" s="11" t="s">
        <v>119</v>
      </c>
      <c r="H19" s="12"/>
      <c r="I19" s="12"/>
      <c r="J19" s="12"/>
      <c r="K19" s="31" t="s">
        <v>170</v>
      </c>
      <c r="L19" s="11" t="s">
        <v>169</v>
      </c>
      <c r="M19" s="11" t="s">
        <v>185</v>
      </c>
      <c r="N19" s="45">
        <v>44.1</v>
      </c>
      <c r="O19" s="44">
        <v>44.1</v>
      </c>
      <c r="P19" s="45">
        <v>61.8</v>
      </c>
      <c r="Q19" s="44">
        <v>65.1</v>
      </c>
      <c r="R19" s="44">
        <v>68.4</v>
      </c>
      <c r="S19" s="44">
        <f t="shared" si="4"/>
        <v>68.4</v>
      </c>
      <c r="T19" s="2"/>
    </row>
    <row r="20" spans="1:20" ht="198.75" customHeight="1">
      <c r="A20" s="33" t="s">
        <v>125</v>
      </c>
      <c r="B20" s="46" t="s">
        <v>127</v>
      </c>
      <c r="C20" s="43" t="s">
        <v>126</v>
      </c>
      <c r="D20" s="43" t="s">
        <v>45</v>
      </c>
      <c r="E20" s="11" t="s">
        <v>117</v>
      </c>
      <c r="F20" s="11" t="s">
        <v>129</v>
      </c>
      <c r="G20" s="11" t="s">
        <v>119</v>
      </c>
      <c r="H20" s="12"/>
      <c r="I20" s="12"/>
      <c r="J20" s="12"/>
      <c r="K20" s="31" t="s">
        <v>178</v>
      </c>
      <c r="L20" s="11" t="s">
        <v>171</v>
      </c>
      <c r="M20" s="11" t="s">
        <v>182</v>
      </c>
      <c r="N20" s="45">
        <v>782.5</v>
      </c>
      <c r="O20" s="44">
        <v>723.3</v>
      </c>
      <c r="P20" s="45">
        <v>700</v>
      </c>
      <c r="Q20" s="44">
        <f aca="true" t="shared" si="5" ref="Q20">P20*105.4/100</f>
        <v>737.8</v>
      </c>
      <c r="R20" s="44">
        <v>774.7</v>
      </c>
      <c r="S20" s="44">
        <f t="shared" si="4"/>
        <v>774.7</v>
      </c>
      <c r="T20" s="2"/>
    </row>
    <row r="21" spans="1:20" ht="187.5" customHeight="1">
      <c r="A21" s="73" t="s">
        <v>102</v>
      </c>
      <c r="B21" s="75" t="s">
        <v>63</v>
      </c>
      <c r="C21" s="79" t="s">
        <v>64</v>
      </c>
      <c r="D21" s="79" t="s">
        <v>65</v>
      </c>
      <c r="E21" s="11" t="s">
        <v>117</v>
      </c>
      <c r="F21" s="11" t="s">
        <v>129</v>
      </c>
      <c r="G21" s="11" t="s">
        <v>119</v>
      </c>
      <c r="H21" s="12"/>
      <c r="I21" s="12"/>
      <c r="J21" s="12"/>
      <c r="K21" s="32" t="s">
        <v>172</v>
      </c>
      <c r="L21" s="40" t="s">
        <v>173</v>
      </c>
      <c r="M21" s="40" t="s">
        <v>182</v>
      </c>
      <c r="N21" s="81">
        <v>1791</v>
      </c>
      <c r="O21" s="77">
        <v>1783.3</v>
      </c>
      <c r="P21" s="81">
        <v>1278.9</v>
      </c>
      <c r="Q21" s="77">
        <v>1348</v>
      </c>
      <c r="R21" s="77">
        <v>1415.4</v>
      </c>
      <c r="S21" s="77">
        <f t="shared" si="4"/>
        <v>1415.4</v>
      </c>
      <c r="T21" s="93"/>
    </row>
    <row r="22" spans="1:20" ht="64.5" customHeight="1">
      <c r="A22" s="74"/>
      <c r="B22" s="76"/>
      <c r="C22" s="80"/>
      <c r="D22" s="80"/>
      <c r="E22" s="42" t="s">
        <v>134</v>
      </c>
      <c r="F22" s="42" t="s">
        <v>135</v>
      </c>
      <c r="G22" s="42" t="s">
        <v>136</v>
      </c>
      <c r="H22" s="47"/>
      <c r="I22" s="12"/>
      <c r="J22" s="12"/>
      <c r="K22" s="32"/>
      <c r="L22" s="40"/>
      <c r="M22" s="40"/>
      <c r="N22" s="82"/>
      <c r="O22" s="78"/>
      <c r="P22" s="82"/>
      <c r="Q22" s="78"/>
      <c r="R22" s="78"/>
      <c r="S22" s="78"/>
      <c r="T22" s="94"/>
    </row>
    <row r="23" spans="1:20" ht="217.5" customHeight="1">
      <c r="A23" s="33" t="s">
        <v>103</v>
      </c>
      <c r="B23" s="34" t="s">
        <v>67</v>
      </c>
      <c r="C23" s="43" t="s">
        <v>68</v>
      </c>
      <c r="D23" s="43" t="s">
        <v>69</v>
      </c>
      <c r="E23" s="11" t="s">
        <v>117</v>
      </c>
      <c r="F23" s="11" t="s">
        <v>129</v>
      </c>
      <c r="G23" s="11" t="s">
        <v>119</v>
      </c>
      <c r="H23" s="12" t="s">
        <v>153</v>
      </c>
      <c r="I23" s="12" t="s">
        <v>154</v>
      </c>
      <c r="J23" s="12" t="s">
        <v>155</v>
      </c>
      <c r="K23" s="26" t="s">
        <v>174</v>
      </c>
      <c r="L23" s="11" t="s">
        <v>175</v>
      </c>
      <c r="M23" s="11" t="s">
        <v>184</v>
      </c>
      <c r="N23" s="45">
        <v>4303.9</v>
      </c>
      <c r="O23" s="44">
        <v>4243.6</v>
      </c>
      <c r="P23" s="45">
        <v>3354</v>
      </c>
      <c r="Q23" s="44">
        <v>3535.1</v>
      </c>
      <c r="R23" s="44">
        <v>3711.9</v>
      </c>
      <c r="S23" s="44">
        <f aca="true" t="shared" si="6" ref="S23:S30">R23</f>
        <v>3711.9</v>
      </c>
      <c r="T23" s="2"/>
    </row>
    <row r="24" spans="1:20" ht="183.75" customHeight="1">
      <c r="A24" s="33" t="s">
        <v>104</v>
      </c>
      <c r="B24" s="34" t="s">
        <v>71</v>
      </c>
      <c r="C24" s="43" t="s">
        <v>72</v>
      </c>
      <c r="D24" s="43" t="s">
        <v>73</v>
      </c>
      <c r="E24" s="11" t="s">
        <v>117</v>
      </c>
      <c r="F24" s="11" t="s">
        <v>129</v>
      </c>
      <c r="G24" s="11" t="s">
        <v>119</v>
      </c>
      <c r="H24" s="12"/>
      <c r="I24" s="12"/>
      <c r="J24" s="12"/>
      <c r="K24" s="26" t="s">
        <v>176</v>
      </c>
      <c r="L24" s="11" t="s">
        <v>169</v>
      </c>
      <c r="M24" s="11" t="s">
        <v>184</v>
      </c>
      <c r="N24" s="45">
        <v>18.6</v>
      </c>
      <c r="O24" s="44">
        <v>18.5</v>
      </c>
      <c r="P24" s="45">
        <v>19</v>
      </c>
      <c r="Q24" s="44">
        <v>20</v>
      </c>
      <c r="R24" s="44">
        <f aca="true" t="shared" si="7" ref="R24:R30">Q24*105/100</f>
        <v>21</v>
      </c>
      <c r="S24" s="44">
        <f t="shared" si="6"/>
        <v>21</v>
      </c>
      <c r="T24" s="2"/>
    </row>
    <row r="25" spans="1:20" ht="173.25" customHeight="1">
      <c r="A25" s="33" t="s">
        <v>105</v>
      </c>
      <c r="B25" s="34" t="s">
        <v>75</v>
      </c>
      <c r="C25" s="43" t="s">
        <v>76</v>
      </c>
      <c r="D25" s="43" t="s">
        <v>77</v>
      </c>
      <c r="E25" s="11" t="s">
        <v>117</v>
      </c>
      <c r="F25" s="11" t="s">
        <v>129</v>
      </c>
      <c r="G25" s="11" t="s">
        <v>119</v>
      </c>
      <c r="H25" s="12"/>
      <c r="I25" s="12"/>
      <c r="J25" s="12"/>
      <c r="K25" s="26" t="s">
        <v>178</v>
      </c>
      <c r="L25" s="11" t="s">
        <v>177</v>
      </c>
      <c r="M25" s="11" t="s">
        <v>182</v>
      </c>
      <c r="N25" s="45">
        <v>236.4</v>
      </c>
      <c r="O25" s="45">
        <v>197</v>
      </c>
      <c r="P25" s="45">
        <v>100</v>
      </c>
      <c r="Q25" s="44">
        <f aca="true" t="shared" si="8" ref="Q25">P25*105.4/100</f>
        <v>105.4</v>
      </c>
      <c r="R25" s="44">
        <v>110.7</v>
      </c>
      <c r="S25" s="44">
        <f t="shared" si="6"/>
        <v>110.7</v>
      </c>
      <c r="T25" s="2"/>
    </row>
    <row r="26" spans="1:20" ht="396.75" customHeight="1">
      <c r="A26" s="33" t="s">
        <v>106</v>
      </c>
      <c r="B26" s="46" t="s">
        <v>79</v>
      </c>
      <c r="C26" s="43" t="s">
        <v>80</v>
      </c>
      <c r="D26" s="43" t="s">
        <v>81</v>
      </c>
      <c r="E26" s="11" t="s">
        <v>117</v>
      </c>
      <c r="F26" s="11" t="s">
        <v>129</v>
      </c>
      <c r="G26" s="11" t="s">
        <v>119</v>
      </c>
      <c r="H26" s="12"/>
      <c r="I26" s="12"/>
      <c r="J26" s="12"/>
      <c r="K26" s="26" t="s">
        <v>178</v>
      </c>
      <c r="L26" s="11" t="s">
        <v>177</v>
      </c>
      <c r="M26" s="11" t="s">
        <v>182</v>
      </c>
      <c r="N26" s="45">
        <v>2160.8</v>
      </c>
      <c r="O26" s="45">
        <v>1943</v>
      </c>
      <c r="P26" s="45">
        <v>1610.2</v>
      </c>
      <c r="Q26" s="44">
        <v>1697.2</v>
      </c>
      <c r="R26" s="44">
        <v>1782</v>
      </c>
      <c r="S26" s="44">
        <f t="shared" si="6"/>
        <v>1782</v>
      </c>
      <c r="T26" s="2"/>
    </row>
    <row r="27" spans="1:20" ht="403.5" customHeight="1">
      <c r="A27" s="33" t="s">
        <v>107</v>
      </c>
      <c r="B27" s="46" t="s">
        <v>82</v>
      </c>
      <c r="C27" s="43" t="s">
        <v>83</v>
      </c>
      <c r="D27" s="43" t="s">
        <v>84</v>
      </c>
      <c r="E27" s="11" t="s">
        <v>117</v>
      </c>
      <c r="F27" s="11" t="s">
        <v>129</v>
      </c>
      <c r="G27" s="11" t="s">
        <v>119</v>
      </c>
      <c r="H27" s="12"/>
      <c r="I27" s="12"/>
      <c r="J27" s="12"/>
      <c r="K27" s="31" t="s">
        <v>164</v>
      </c>
      <c r="L27" s="11" t="s">
        <v>177</v>
      </c>
      <c r="M27" s="11" t="s">
        <v>184</v>
      </c>
      <c r="N27" s="45">
        <v>80</v>
      </c>
      <c r="O27" s="44">
        <v>80</v>
      </c>
      <c r="P27" s="45">
        <v>80</v>
      </c>
      <c r="Q27" s="44">
        <v>84.3</v>
      </c>
      <c r="R27" s="44">
        <v>88.5</v>
      </c>
      <c r="S27" s="44">
        <f t="shared" si="6"/>
        <v>88.5</v>
      </c>
      <c r="T27" s="2"/>
    </row>
    <row r="28" spans="1:20" ht="186.75" customHeight="1">
      <c r="A28" s="33" t="s">
        <v>108</v>
      </c>
      <c r="B28" s="34" t="s">
        <v>85</v>
      </c>
      <c r="C28" s="43" t="s">
        <v>86</v>
      </c>
      <c r="D28" s="43" t="s">
        <v>77</v>
      </c>
      <c r="E28" s="11" t="s">
        <v>117</v>
      </c>
      <c r="F28" s="11" t="s">
        <v>129</v>
      </c>
      <c r="G28" s="11" t="s">
        <v>119</v>
      </c>
      <c r="H28" s="12"/>
      <c r="I28" s="12"/>
      <c r="J28" s="12"/>
      <c r="K28" s="26" t="s">
        <v>178</v>
      </c>
      <c r="L28" s="11" t="s">
        <v>177</v>
      </c>
      <c r="M28" s="11" t="s">
        <v>184</v>
      </c>
      <c r="N28" s="45">
        <v>36.3</v>
      </c>
      <c r="O28" s="44">
        <v>36.3</v>
      </c>
      <c r="P28" s="45">
        <v>166</v>
      </c>
      <c r="Q28" s="44">
        <v>174.9</v>
      </c>
      <c r="R28" s="44">
        <v>183.6</v>
      </c>
      <c r="S28" s="44">
        <f t="shared" si="6"/>
        <v>183.6</v>
      </c>
      <c r="T28" s="2"/>
    </row>
    <row r="29" spans="1:20" s="27" customFormat="1" ht="262.15" customHeight="1">
      <c r="A29" s="66" t="s">
        <v>151</v>
      </c>
      <c r="B29" s="67" t="s">
        <v>152</v>
      </c>
      <c r="C29" s="68" t="s">
        <v>150</v>
      </c>
      <c r="D29" s="68" t="s">
        <v>196</v>
      </c>
      <c r="E29" s="58" t="s">
        <v>117</v>
      </c>
      <c r="F29" s="58" t="s">
        <v>129</v>
      </c>
      <c r="G29" s="58" t="s">
        <v>119</v>
      </c>
      <c r="H29" s="59"/>
      <c r="I29" s="59"/>
      <c r="J29" s="59"/>
      <c r="K29" s="63" t="s">
        <v>198</v>
      </c>
      <c r="L29" s="64" t="s">
        <v>169</v>
      </c>
      <c r="M29" s="65" t="s">
        <v>199</v>
      </c>
      <c r="N29" s="45">
        <v>18</v>
      </c>
      <c r="O29" s="45">
        <v>17.7</v>
      </c>
      <c r="P29" s="45">
        <v>196.9</v>
      </c>
      <c r="Q29" s="45">
        <v>207.6</v>
      </c>
      <c r="R29" s="45">
        <v>218</v>
      </c>
      <c r="S29" s="45">
        <f t="shared" si="6"/>
        <v>218</v>
      </c>
      <c r="T29" s="69"/>
    </row>
    <row r="30" spans="1:20" ht="187.5" customHeight="1">
      <c r="A30" s="33" t="s">
        <v>156</v>
      </c>
      <c r="B30" s="34" t="s">
        <v>157</v>
      </c>
      <c r="C30" s="43" t="s">
        <v>158</v>
      </c>
      <c r="D30" s="43" t="s">
        <v>45</v>
      </c>
      <c r="E30" s="11" t="s">
        <v>117</v>
      </c>
      <c r="F30" s="11" t="s">
        <v>129</v>
      </c>
      <c r="G30" s="11" t="s">
        <v>119</v>
      </c>
      <c r="H30" s="12"/>
      <c r="I30" s="12"/>
      <c r="J30" s="12"/>
      <c r="K30" s="26" t="s">
        <v>159</v>
      </c>
      <c r="L30" s="11" t="s">
        <v>177</v>
      </c>
      <c r="M30" s="11" t="s">
        <v>182</v>
      </c>
      <c r="N30" s="45">
        <v>4.1</v>
      </c>
      <c r="O30" s="44">
        <v>3.8</v>
      </c>
      <c r="P30" s="45">
        <v>3.8</v>
      </c>
      <c r="Q30" s="44">
        <v>4</v>
      </c>
      <c r="R30" s="44">
        <f t="shared" si="7"/>
        <v>4.2</v>
      </c>
      <c r="S30" s="44">
        <f t="shared" si="6"/>
        <v>4.2</v>
      </c>
      <c r="T30" s="2"/>
    </row>
    <row r="31" spans="1:20" ht="135" customHeight="1">
      <c r="A31" s="48" t="s">
        <v>87</v>
      </c>
      <c r="B31" s="36" t="s">
        <v>109</v>
      </c>
      <c r="C31" s="35" t="s">
        <v>96</v>
      </c>
      <c r="D31" s="35"/>
      <c r="E31" s="36"/>
      <c r="F31" s="36"/>
      <c r="G31" s="36"/>
      <c r="H31" s="37"/>
      <c r="I31" s="37"/>
      <c r="J31" s="37"/>
      <c r="K31" s="49"/>
      <c r="L31" s="37"/>
      <c r="M31" s="11"/>
      <c r="N31" s="39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1"/>
    </row>
    <row r="32" spans="1:20" ht="123" customHeight="1">
      <c r="A32" s="48" t="s">
        <v>98</v>
      </c>
      <c r="B32" s="36" t="s">
        <v>110</v>
      </c>
      <c r="C32" s="35" t="s">
        <v>88</v>
      </c>
      <c r="D32" s="35"/>
      <c r="E32" s="36"/>
      <c r="F32" s="36"/>
      <c r="G32" s="36"/>
      <c r="H32" s="37"/>
      <c r="I32" s="37"/>
      <c r="J32" s="37"/>
      <c r="K32" s="49"/>
      <c r="L32" s="37"/>
      <c r="M32" s="11"/>
      <c r="N32" s="39">
        <f aca="true" t="shared" si="9" ref="N32">N33+N35</f>
        <v>200.7</v>
      </c>
      <c r="O32" s="38">
        <f aca="true" t="shared" si="10" ref="O32:R32">O33+O35</f>
        <v>200.7</v>
      </c>
      <c r="P32" s="39">
        <f t="shared" si="10"/>
        <v>205.7</v>
      </c>
      <c r="Q32" s="38">
        <f t="shared" si="10"/>
        <v>216.8</v>
      </c>
      <c r="R32" s="38">
        <f t="shared" si="10"/>
        <v>227.6</v>
      </c>
      <c r="S32" s="38">
        <f aca="true" t="shared" si="11" ref="S32">S33+S35</f>
        <v>227.6</v>
      </c>
      <c r="T32" s="1"/>
    </row>
    <row r="33" spans="1:20" ht="327.75" customHeight="1">
      <c r="A33" s="73" t="s">
        <v>100</v>
      </c>
      <c r="B33" s="75" t="s">
        <v>89</v>
      </c>
      <c r="C33" s="79" t="s">
        <v>90</v>
      </c>
      <c r="D33" s="79" t="s">
        <v>91</v>
      </c>
      <c r="E33" s="11" t="s">
        <v>117</v>
      </c>
      <c r="F33" s="11" t="s">
        <v>130</v>
      </c>
      <c r="G33" s="11" t="s">
        <v>138</v>
      </c>
      <c r="H33" s="42" t="s">
        <v>140</v>
      </c>
      <c r="I33" s="14" t="s">
        <v>141</v>
      </c>
      <c r="J33" s="12" t="s">
        <v>142</v>
      </c>
      <c r="K33" s="50" t="s">
        <v>179</v>
      </c>
      <c r="L33" s="51" t="s">
        <v>169</v>
      </c>
      <c r="M33" s="40" t="s">
        <v>182</v>
      </c>
      <c r="N33" s="84">
        <v>199.7</v>
      </c>
      <c r="O33" s="88">
        <v>199.7</v>
      </c>
      <c r="P33" s="84">
        <v>204.7</v>
      </c>
      <c r="Q33" s="88">
        <v>215.8</v>
      </c>
      <c r="R33" s="88">
        <v>226.6</v>
      </c>
      <c r="S33" s="88">
        <f>R33</f>
        <v>226.6</v>
      </c>
      <c r="T33" s="93"/>
    </row>
    <row r="34" spans="1:20" ht="157.5" customHeight="1">
      <c r="A34" s="74"/>
      <c r="B34" s="76"/>
      <c r="C34" s="80"/>
      <c r="D34" s="80"/>
      <c r="E34" s="42" t="s">
        <v>137</v>
      </c>
      <c r="F34" s="14"/>
      <c r="G34" s="11" t="s">
        <v>139</v>
      </c>
      <c r="H34" s="12"/>
      <c r="I34" s="12"/>
      <c r="J34" s="12"/>
      <c r="K34" s="50"/>
      <c r="L34" s="51"/>
      <c r="M34" s="40"/>
      <c r="N34" s="85"/>
      <c r="O34" s="89"/>
      <c r="P34" s="85"/>
      <c r="Q34" s="89"/>
      <c r="R34" s="89"/>
      <c r="S34" s="89"/>
      <c r="T34" s="94"/>
    </row>
    <row r="35" spans="1:20" s="27" customFormat="1" ht="205.15" customHeight="1">
      <c r="A35" s="55" t="s">
        <v>101</v>
      </c>
      <c r="B35" s="70" t="s">
        <v>92</v>
      </c>
      <c r="C35" s="57" t="s">
        <v>93</v>
      </c>
      <c r="D35" s="57" t="s">
        <v>45</v>
      </c>
      <c r="E35" s="58" t="s">
        <v>117</v>
      </c>
      <c r="F35" s="58" t="s">
        <v>130</v>
      </c>
      <c r="G35" s="58" t="s">
        <v>119</v>
      </c>
      <c r="H35" s="71" t="s">
        <v>143</v>
      </c>
      <c r="I35" s="72" t="s">
        <v>144</v>
      </c>
      <c r="J35" s="59" t="s">
        <v>145</v>
      </c>
      <c r="K35" s="58" t="s">
        <v>200</v>
      </c>
      <c r="L35" s="58" t="s">
        <v>197</v>
      </c>
      <c r="M35" s="58" t="s">
        <v>182</v>
      </c>
      <c r="N35" s="54">
        <v>1</v>
      </c>
      <c r="O35" s="54">
        <v>1</v>
      </c>
      <c r="P35" s="54">
        <v>1</v>
      </c>
      <c r="Q35" s="54">
        <v>1</v>
      </c>
      <c r="R35" s="54">
        <v>1</v>
      </c>
      <c r="S35" s="54">
        <f>R35</f>
        <v>1</v>
      </c>
      <c r="T35" s="62"/>
    </row>
    <row r="36" spans="1:20" ht="162.75" customHeight="1">
      <c r="A36" s="48" t="s">
        <v>99</v>
      </c>
      <c r="B36" s="52" t="s">
        <v>111</v>
      </c>
      <c r="C36" s="35" t="s">
        <v>97</v>
      </c>
      <c r="D36" s="35"/>
      <c r="E36" s="36"/>
      <c r="F36" s="36"/>
      <c r="G36" s="36"/>
      <c r="H36" s="37"/>
      <c r="I36" s="37"/>
      <c r="J36" s="37"/>
      <c r="K36" s="37"/>
      <c r="L36" s="37"/>
      <c r="M36" s="37"/>
      <c r="N36" s="39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1"/>
    </row>
    <row r="37" spans="1:20" ht="15.75">
      <c r="A37" s="48"/>
      <c r="B37" s="36" t="s">
        <v>94</v>
      </c>
      <c r="C37" s="35" t="s">
        <v>95</v>
      </c>
      <c r="D37" s="35"/>
      <c r="E37" s="36"/>
      <c r="F37" s="36"/>
      <c r="G37" s="36"/>
      <c r="H37" s="37"/>
      <c r="I37" s="37"/>
      <c r="J37" s="37"/>
      <c r="K37" s="37"/>
      <c r="L37" s="37"/>
      <c r="M37" s="37"/>
      <c r="N37" s="39">
        <f aca="true" t="shared" si="12" ref="N37">N7</f>
        <v>26046.499999999996</v>
      </c>
      <c r="O37" s="38">
        <f aca="true" t="shared" si="13" ref="O37:R37">O7</f>
        <v>23719.200000000004</v>
      </c>
      <c r="P37" s="39">
        <f t="shared" si="13"/>
        <v>18562.2</v>
      </c>
      <c r="Q37" s="38">
        <f t="shared" si="13"/>
        <v>19564.5</v>
      </c>
      <c r="R37" s="38">
        <f t="shared" si="13"/>
        <v>20542.9</v>
      </c>
      <c r="S37" s="38">
        <f aca="true" t="shared" si="14" ref="S37">S7</f>
        <v>20542.9</v>
      </c>
      <c r="T37" s="1"/>
    </row>
    <row r="40" spans="2:154" s="18" customFormat="1" ht="37.5" customHeight="1">
      <c r="B40" s="24" t="s">
        <v>149</v>
      </c>
      <c r="C40" s="25"/>
      <c r="D40" s="24"/>
      <c r="E40" s="24"/>
      <c r="F40" s="105" t="s">
        <v>186</v>
      </c>
      <c r="G40" s="105"/>
      <c r="H40" s="105"/>
      <c r="P40" s="30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</row>
    <row r="41" spans="3:141" s="18" customFormat="1" ht="11.25" customHeight="1">
      <c r="C41" s="23" t="s">
        <v>146</v>
      </c>
      <c r="F41" s="106" t="s">
        <v>147</v>
      </c>
      <c r="G41" s="106"/>
      <c r="H41" s="106"/>
      <c r="P41" s="30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EI41" s="22"/>
      <c r="EJ41" s="22"/>
      <c r="EK41" s="22"/>
    </row>
    <row r="42" spans="2:154" s="18" customFormat="1" ht="44.25" customHeight="1">
      <c r="B42" s="24" t="s">
        <v>148</v>
      </c>
      <c r="C42" s="25"/>
      <c r="D42" s="24"/>
      <c r="E42" s="24"/>
      <c r="F42" s="105" t="s">
        <v>187</v>
      </c>
      <c r="G42" s="105"/>
      <c r="H42" s="105"/>
      <c r="P42" s="30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</row>
    <row r="43" spans="3:141" s="18" customFormat="1" ht="11.25" customHeight="1">
      <c r="C43" s="23" t="s">
        <v>146</v>
      </c>
      <c r="F43" s="106" t="s">
        <v>147</v>
      </c>
      <c r="G43" s="106"/>
      <c r="H43" s="106"/>
      <c r="P43" s="30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EI43" s="22"/>
      <c r="EJ43" s="22"/>
      <c r="EK43" s="22"/>
    </row>
  </sheetData>
  <mergeCells count="76">
    <mergeCell ref="BB41:BV41"/>
    <mergeCell ref="CB41:DB41"/>
    <mergeCell ref="T33:T34"/>
    <mergeCell ref="S12:S13"/>
    <mergeCell ref="R12:R13"/>
    <mergeCell ref="T12:T13"/>
    <mergeCell ref="T21:T22"/>
    <mergeCell ref="R14:R15"/>
    <mergeCell ref="S14:S15"/>
    <mergeCell ref="F42:H42"/>
    <mergeCell ref="F43:H43"/>
    <mergeCell ref="BB43:BV43"/>
    <mergeCell ref="CB43:DB43"/>
    <mergeCell ref="A2:S2"/>
    <mergeCell ref="F40:H40"/>
    <mergeCell ref="F41:H41"/>
    <mergeCell ref="N33:N34"/>
    <mergeCell ref="O33:O34"/>
    <mergeCell ref="S33:S34"/>
    <mergeCell ref="R33:R34"/>
    <mergeCell ref="Q33:Q34"/>
    <mergeCell ref="P33:P34"/>
    <mergeCell ref="A33:A34"/>
    <mergeCell ref="B33:B34"/>
    <mergeCell ref="C33:C34"/>
    <mergeCell ref="D33:D34"/>
    <mergeCell ref="D21:D22"/>
    <mergeCell ref="C21:C22"/>
    <mergeCell ref="Q21:Q22"/>
    <mergeCell ref="P21:P22"/>
    <mergeCell ref="O21:O22"/>
    <mergeCell ref="N21:N22"/>
    <mergeCell ref="A12:A13"/>
    <mergeCell ref="Q12:Q13"/>
    <mergeCell ref="P12:P13"/>
    <mergeCell ref="O12:O13"/>
    <mergeCell ref="N12:N13"/>
    <mergeCell ref="D12:D13"/>
    <mergeCell ref="C12:C13"/>
    <mergeCell ref="B12:B13"/>
    <mergeCell ref="T9:T10"/>
    <mergeCell ref="T3:T5"/>
    <mergeCell ref="P4:P5"/>
    <mergeCell ref="Q4:Q5"/>
    <mergeCell ref="H4:J4"/>
    <mergeCell ref="R4:S4"/>
    <mergeCell ref="N3:S3"/>
    <mergeCell ref="E3:M3"/>
    <mergeCell ref="E4:G4"/>
    <mergeCell ref="K4:M4"/>
    <mergeCell ref="N4:O4"/>
    <mergeCell ref="A1:S1"/>
    <mergeCell ref="A9:A10"/>
    <mergeCell ref="B9:B10"/>
    <mergeCell ref="C9:C10"/>
    <mergeCell ref="D9:D10"/>
    <mergeCell ref="N9:N10"/>
    <mergeCell ref="O9:O10"/>
    <mergeCell ref="P9:P10"/>
    <mergeCell ref="Q9:Q10"/>
    <mergeCell ref="R9:R10"/>
    <mergeCell ref="S9:S10"/>
    <mergeCell ref="D4:D5"/>
    <mergeCell ref="A3:C5"/>
    <mergeCell ref="A14:A15"/>
    <mergeCell ref="B21:B22"/>
    <mergeCell ref="A21:A22"/>
    <mergeCell ref="S21:S22"/>
    <mergeCell ref="R21:R22"/>
    <mergeCell ref="B14:B15"/>
    <mergeCell ref="C14:C15"/>
    <mergeCell ref="D14:D15"/>
    <mergeCell ref="N14:N15"/>
    <mergeCell ref="O14:O15"/>
    <mergeCell ref="P14:P15"/>
    <mergeCell ref="Q14:Q15"/>
  </mergeCells>
  <printOptions horizontalCentered="1"/>
  <pageMargins left="0" right="0" top="1.1811023622047245" bottom="0" header="0" footer="0"/>
  <pageSetup firstPageNumber="1" useFirstPageNumber="1" horizontalDpi="600" verticalDpi="600" orientation="landscape" paperSize="9" scale="4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>POI HSSF rep:2.34.0.46</dc:description>
  <cp:lastModifiedBy>Admin</cp:lastModifiedBy>
  <cp:lastPrinted>2015-05-26T09:41:13Z</cp:lastPrinted>
  <dcterms:created xsi:type="dcterms:W3CDTF">2015-02-03T10:08:48Z</dcterms:created>
  <dcterms:modified xsi:type="dcterms:W3CDTF">2016-08-02T06:38:26Z</dcterms:modified>
  <cp:category/>
  <cp:version/>
  <cp:contentType/>
  <cp:contentStatus/>
</cp:coreProperties>
</file>